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28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<sst xmlns="http://schemas.openxmlformats.org/spreadsheetml/2006/main" count="73" uniqueCount="73">
  <si>
    <t>Region</t>
  </si>
  <si>
    <t>Träger</t>
  </si>
  <si>
    <t>Düsseldorf</t>
  </si>
  <si>
    <t>Duisburg</t>
  </si>
  <si>
    <t>Essen</t>
  </si>
  <si>
    <t>Krefeld</t>
  </si>
  <si>
    <t>Mönchengladbach</t>
  </si>
  <si>
    <t>Mülheim</t>
  </si>
  <si>
    <t>Oberhausen</t>
  </si>
  <si>
    <t>Remscheid</t>
  </si>
  <si>
    <t>Solingen</t>
  </si>
  <si>
    <t>Wuppertal</t>
  </si>
  <si>
    <t>Kreis Kleve</t>
  </si>
  <si>
    <t>Diakonie Wuppertal
Deweerthstr. 117
42107 Wuppertal</t>
  </si>
  <si>
    <t>Caritasverband Kleve e.V.
Hoffmannallee 68
47533 Kleve</t>
  </si>
  <si>
    <t>Kreis Mettmann</t>
  </si>
  <si>
    <t>Rhein-Kreis Neuss</t>
  </si>
  <si>
    <t>Kreis Viersen</t>
  </si>
  <si>
    <t>Kreis Wesel</t>
  </si>
  <si>
    <t>Arbeiterwohlfahrt
Kreisverband Wesel e.V.
Rheinberger Str. 196
47445 Moers</t>
  </si>
  <si>
    <t>Caritasverband für die
Dekanate Dinslaken und Wesel
Duisburger Str. 101
46535 Dinslaken</t>
  </si>
  <si>
    <t>Caritasverband
Moers-Xanten e.V.
Haagstr. 24
47441 Moers</t>
  </si>
  <si>
    <t>Stadt Aachen</t>
  </si>
  <si>
    <t>Bonn</t>
  </si>
  <si>
    <t>Köln</t>
  </si>
  <si>
    <t>Leverkusen</t>
  </si>
  <si>
    <t>Caritasverband
Leverkusen e.V.
Bergische Landstr. 80
51375 Leverkusen</t>
  </si>
  <si>
    <t>Kreis Aachen</t>
  </si>
  <si>
    <t>Kreis Düren</t>
  </si>
  <si>
    <t>Rhein-Erft-Kreis</t>
  </si>
  <si>
    <t>Kreis Euskirchen</t>
  </si>
  <si>
    <t>Kreis Heinsberg</t>
  </si>
  <si>
    <t>Rhein-Sieg-Kreis</t>
  </si>
  <si>
    <t>Betreutes Wohnen für den Personenkreis gem. § 67 SGB XII</t>
  </si>
  <si>
    <t>Plätze/ Einwohner</t>
  </si>
  <si>
    <t>Plätze</t>
  </si>
  <si>
    <t>Caritasverband Düsseldorf e.V.
hubertusstr. 5
40219 Düsseldorf</t>
  </si>
  <si>
    <t>SKM Gemeinnützige Betriebs-
träger und Dienstleistungs GmbH
Sternstr. 71
40479 Düsseldorf</t>
  </si>
  <si>
    <t>Ordensgemeinschaft der Armen
Brüder des heiligen Franziskus
Sozialwerke e.V.
Rather Broich 155
40472 Düsseldorf</t>
  </si>
  <si>
    <t>Diakonie in Düsseldorf
Langer Str. 20a
40233 Düsseldorf</t>
  </si>
  <si>
    <t>Diakoniewerk 
Duisburg GmbH
Paul-Rücker-Str. 7</t>
  </si>
  <si>
    <t>Sozialdienst katholischer
Frauen Essen-Mitte e.V. 
Dammannstr. 32-38
45138 Essen</t>
  </si>
  <si>
    <t>Sozialdienst katholischer 
Männer Rheydt e.V.
Waisenhausstr.22
41236 Mönchengladbach</t>
  </si>
  <si>
    <t>Diakonisches Werk
Mönchengladbach e.V.
Kapuziner Str. 44
41061 Mönchengladbach</t>
  </si>
  <si>
    <t>Sozialdienst katholischer
Frauen e.V,
Am Steinberg 74
41061 Mönchengladbach</t>
  </si>
  <si>
    <t>Diakonisches Werk im
evangelischen Kirchenkreis
an der Ruhr
Hagdorn 1a
45468 Mülheim / Ruhr</t>
  </si>
  <si>
    <t>Diakonisches Werk des
kirchenkreises Oberhausen
Marktstr. 151
46045 Oberhausen</t>
  </si>
  <si>
    <t>Caritasverband für die
Stadt Solingen e.V.
Goerdeler Str. 55
42651 Solingen</t>
  </si>
  <si>
    <t>Frauenhaus e.V.
42705 Solingen</t>
  </si>
  <si>
    <t>Caritasverband für den
Kreis Mettmann e.V.
Johannes-Flintrop Str. 19
40822 Mettmann</t>
  </si>
  <si>
    <t>Sozialdienst katholischer
Frauen e.V.
Immigrather Str. 40 
40764 Langenfeld</t>
  </si>
  <si>
    <t>Sozialdienst katholischer
Frauen e.V.
Düsseldorfer Str. 40
40878 Ratingen</t>
  </si>
  <si>
    <t>Sozialdienst katholischer
Frauen und Männer
Monheim am Rhein e.V.
Ernst-Reuter-Platz 2
40789 Monheim am Rhein</t>
  </si>
  <si>
    <t>CaritasSozialdienst
Rhein-Kreis Neuss GmbH
Montanusstr. 40
41515 Grevenbroich</t>
  </si>
  <si>
    <t>Sozialdienst katholöischer
frauen e.V.
Bleichstr. 20
41460 Neuss</t>
  </si>
  <si>
    <t>WABe e.V.
Couvenstr. 6
52062 Aachen</t>
  </si>
  <si>
    <t>Sozialdienst katholischer
Männer e.V.
Große Telegraphenstr. 31
50676 Köln</t>
  </si>
  <si>
    <t>Sozialdienst katholischer
Frauen e.V.
Hansaring 20
50670 Köln</t>
  </si>
  <si>
    <t>Internationaler Bund
Soziale Dienste GmbH
Kalker Hauptstr. 127
51103 Köln</t>
  </si>
  <si>
    <t>Diakonisches Werk
Diakoniehaus Salierring
Salierring 19
50677 Köln</t>
  </si>
  <si>
    <t>Sozialdienst katholischer
Frauen und Männer e.V.
Kerpener Str. 10
50374 Erftstadt</t>
  </si>
  <si>
    <t>Sozialdienst katholischer Frauen
und Männer Region Heinsberg
Westpromenade 13
41812 Erkelenz</t>
  </si>
  <si>
    <t>Caritasverband für die 
Region Heinsberg e.V.
Gangolfusstr. 32
52525 Heinsberg</t>
  </si>
  <si>
    <t>Arbeiterwohlfahrt
Kreisverband Heinsberg e.V.
Siemensstr. 7
52525 Heinsberg</t>
  </si>
  <si>
    <t>Diakonie Michaelshoven e.V.
Albert-Schweitzer-Str. 2
50968 Köln</t>
  </si>
  <si>
    <t>Verbund
Amt für Diakonie
Brandenburger Str. 23
50442 Köln und
Caritasverband für den 
Rheinisch-Berg. -Kreis
Laurentiusstr. 4-12
51465 Bergisch Gladbach</t>
  </si>
  <si>
    <t>Katholischer Verein für
soziale Dienste im 
Rhein-Sieg-Kreis e.V.
Bahnhofstr. 27
53721 Siegburg</t>
  </si>
  <si>
    <t>Gesamt</t>
  </si>
  <si>
    <t>Einwohner-
zahl *</t>
  </si>
  <si>
    <t>Gesamt-
plätze</t>
  </si>
  <si>
    <t>Oberbergischer 
Kreis</t>
  </si>
  <si>
    <t>Rheinisch-
Bergischer-Kreis</t>
  </si>
  <si>
    <t>Anlage 4 zur Vorlage 12/4275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</si>
</sst>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000"/>
    <numFmt numFmtId="168" formatCode="0.000"/>
    <numFmt numFmtId="169" formatCode="0.0"/>
    <numFmt numFmtId="170" formatCode="0.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" fontId="4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1" fontId="4" fillId="0" borderId="11" xfId="15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2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" fillId="0" borderId="17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0" fillId="0" borderId="23" xfId="0" applyBorder="1" applyAlignment="1">
      <alignment/>
    </xf>
    <xf numFmtId="0" fontId="3" fillId="0" borderId="9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60" workbookViewId="0" topLeftCell="A1">
      <selection activeCell="A1" sqref="A1:F1"/>
    </sheetView>
  </sheetViews>
  <sheetFormatPr defaultColWidth="11.421875" defaultRowHeight="12.75"/>
  <cols>
    <col min="1" max="1" width="23.8515625" style="57" customWidth="1"/>
    <col min="2" max="2" width="17.28125" style="58" customWidth="1"/>
    <col min="3" max="3" width="13.421875" style="58" customWidth="1"/>
    <col min="4" max="4" width="14.8515625" style="58" customWidth="1"/>
    <col min="5" max="5" width="31.7109375" style="58" customWidth="1"/>
    <col min="6" max="6" width="9.57421875" style="58" customWidth="1"/>
    <col min="7" max="16384" width="11.421875" style="58" customWidth="1"/>
  </cols>
  <sheetData>
    <row r="1" spans="1:6" s="56" customFormat="1" ht="12.75">
      <c r="A1" s="64" t="s">
        <v>72</v>
      </c>
      <c r="B1" s="65"/>
      <c r="C1" s="65"/>
      <c r="D1" s="65"/>
      <c r="E1" s="65"/>
      <c r="F1" s="65"/>
    </row>
    <row r="2" spans="1:6" ht="18">
      <c r="A2" s="66" t="s">
        <v>33</v>
      </c>
      <c r="B2" s="66"/>
      <c r="C2" s="66"/>
      <c r="D2" s="66"/>
      <c r="E2" s="66"/>
      <c r="F2" s="66"/>
    </row>
    <row r="3" spans="1:6" ht="13.5" thickBot="1">
      <c r="A3" s="62"/>
      <c r="B3" s="62"/>
      <c r="C3" s="62"/>
      <c r="D3" s="62"/>
      <c r="E3" s="62"/>
      <c r="F3" s="62"/>
    </row>
    <row r="4" spans="1:6" ht="32.25" thickBot="1">
      <c r="A4" s="1" t="s">
        <v>0</v>
      </c>
      <c r="B4" s="55" t="s">
        <v>68</v>
      </c>
      <c r="C4" s="9" t="s">
        <v>69</v>
      </c>
      <c r="D4" s="9" t="s">
        <v>34</v>
      </c>
      <c r="E4" s="16" t="s">
        <v>1</v>
      </c>
      <c r="F4" s="16" t="s">
        <v>35</v>
      </c>
    </row>
    <row r="5" spans="1:6" ht="42.75">
      <c r="A5" s="17" t="s">
        <v>2</v>
      </c>
      <c r="B5" s="18">
        <v>581122</v>
      </c>
      <c r="C5" s="19">
        <f>SUM(F5,F6,F7,F8)</f>
        <v>96</v>
      </c>
      <c r="D5" s="19">
        <f>B5/C5</f>
        <v>6053.354166666667</v>
      </c>
      <c r="E5" s="20" t="s">
        <v>36</v>
      </c>
      <c r="F5" s="21">
        <v>12</v>
      </c>
    </row>
    <row r="6" spans="1:6" ht="71.25">
      <c r="A6" s="42"/>
      <c r="B6" s="43"/>
      <c r="C6" s="44"/>
      <c r="D6" s="44"/>
      <c r="E6" s="29" t="s">
        <v>37</v>
      </c>
      <c r="F6" s="30">
        <v>24</v>
      </c>
    </row>
    <row r="7" spans="1:6" ht="71.25">
      <c r="A7" s="42"/>
      <c r="B7" s="43"/>
      <c r="C7" s="44"/>
      <c r="D7" s="44"/>
      <c r="E7" s="29" t="s">
        <v>38</v>
      </c>
      <c r="F7" s="30">
        <v>48</v>
      </c>
    </row>
    <row r="8" spans="1:6" ht="42.75">
      <c r="A8" s="42"/>
      <c r="B8" s="43"/>
      <c r="C8" s="44"/>
      <c r="D8" s="44"/>
      <c r="E8" s="29" t="s">
        <v>39</v>
      </c>
      <c r="F8" s="30">
        <v>12</v>
      </c>
    </row>
    <row r="9" spans="1:6" ht="42.75">
      <c r="A9" s="22" t="s">
        <v>3</v>
      </c>
      <c r="B9" s="23">
        <v>496665</v>
      </c>
      <c r="C9" s="24">
        <v>12</v>
      </c>
      <c r="D9" s="28">
        <f>B9/C9</f>
        <v>41388.75</v>
      </c>
      <c r="E9" s="25" t="s">
        <v>40</v>
      </c>
      <c r="F9" s="26">
        <v>12</v>
      </c>
    </row>
    <row r="10" spans="1:6" ht="57">
      <c r="A10" s="22" t="s">
        <v>4</v>
      </c>
      <c r="B10" s="23">
        <v>582140</v>
      </c>
      <c r="C10" s="24">
        <v>12</v>
      </c>
      <c r="D10" s="27">
        <f>B10/C10</f>
        <v>48511.666666666664</v>
      </c>
      <c r="E10" s="25" t="s">
        <v>41</v>
      </c>
      <c r="F10" s="26">
        <v>12</v>
      </c>
    </row>
    <row r="11" spans="1:6" ht="15">
      <c r="A11" s="22" t="s">
        <v>5</v>
      </c>
      <c r="B11" s="23">
        <v>236516</v>
      </c>
      <c r="C11" s="24">
        <v>0</v>
      </c>
      <c r="D11" s="28"/>
      <c r="E11" s="25"/>
      <c r="F11" s="26"/>
    </row>
    <row r="12" spans="1:6" ht="57">
      <c r="A12" s="59" t="s">
        <v>6</v>
      </c>
      <c r="B12" s="53">
        <v>260018</v>
      </c>
      <c r="C12" s="46">
        <f>SUM(F12,F13,F14)</f>
        <v>36</v>
      </c>
      <c r="D12" s="47">
        <f>B12/C12</f>
        <v>7222.722222222223</v>
      </c>
      <c r="E12" s="45" t="s">
        <v>42</v>
      </c>
      <c r="F12" s="26">
        <v>12</v>
      </c>
    </row>
    <row r="13" spans="1:6" ht="57">
      <c r="A13" s="2"/>
      <c r="B13" s="54"/>
      <c r="C13" s="10"/>
      <c r="D13" s="14"/>
      <c r="E13" s="45" t="s">
        <v>43</v>
      </c>
      <c r="F13" s="26">
        <v>18</v>
      </c>
    </row>
    <row r="14" spans="1:6" ht="57">
      <c r="A14" s="60"/>
      <c r="B14" s="43"/>
      <c r="C14" s="48"/>
      <c r="D14" s="49"/>
      <c r="E14" s="25" t="s">
        <v>44</v>
      </c>
      <c r="F14" s="26">
        <v>6</v>
      </c>
    </row>
    <row r="15" spans="1:6" ht="71.25">
      <c r="A15" s="22" t="s">
        <v>7</v>
      </c>
      <c r="B15" s="23">
        <v>168925</v>
      </c>
      <c r="C15" s="24">
        <v>17</v>
      </c>
      <c r="D15" s="28">
        <f>B15/C15</f>
        <v>9936.764705882353</v>
      </c>
      <c r="E15" s="25" t="s">
        <v>45</v>
      </c>
      <c r="F15" s="26">
        <v>17</v>
      </c>
    </row>
    <row r="16" spans="1:6" ht="57">
      <c r="A16" s="22" t="s">
        <v>8</v>
      </c>
      <c r="B16" s="23">
        <v>217108</v>
      </c>
      <c r="C16" s="24">
        <v>6</v>
      </c>
      <c r="D16" s="28">
        <f>B16/C16</f>
        <v>36184.666666666664</v>
      </c>
      <c r="E16" s="25" t="s">
        <v>46</v>
      </c>
      <c r="F16" s="26">
        <v>6</v>
      </c>
    </row>
    <row r="17" spans="1:6" ht="15">
      <c r="A17" s="22" t="s">
        <v>9</v>
      </c>
      <c r="B17" s="23">
        <v>113935</v>
      </c>
      <c r="C17" s="24">
        <v>0</v>
      </c>
      <c r="D17" s="28"/>
      <c r="E17" s="25"/>
      <c r="F17" s="26"/>
    </row>
    <row r="18" spans="1:6" ht="57">
      <c r="A18" s="22" t="s">
        <v>10</v>
      </c>
      <c r="B18" s="23">
        <v>162575</v>
      </c>
      <c r="C18" s="24">
        <f>SUM(F18,F19)</f>
        <v>18</v>
      </c>
      <c r="D18" s="28">
        <f>B18/C18</f>
        <v>9031.944444444445</v>
      </c>
      <c r="E18" s="25" t="s">
        <v>47</v>
      </c>
      <c r="F18" s="26">
        <v>12</v>
      </c>
    </row>
    <row r="19" spans="1:6" ht="28.5">
      <c r="A19" s="22"/>
      <c r="B19" s="23"/>
      <c r="C19" s="24"/>
      <c r="D19" s="28"/>
      <c r="E19" s="25" t="s">
        <v>48</v>
      </c>
      <c r="F19" s="26">
        <v>6</v>
      </c>
    </row>
    <row r="20" spans="1:6" ht="42.75">
      <c r="A20" s="22" t="s">
        <v>11</v>
      </c>
      <c r="B20" s="23">
        <v>356420</v>
      </c>
      <c r="C20" s="24">
        <v>48</v>
      </c>
      <c r="D20" s="28">
        <f>B20/C20</f>
        <v>7425.416666666667</v>
      </c>
      <c r="E20" s="25" t="s">
        <v>13</v>
      </c>
      <c r="F20" s="26">
        <v>48</v>
      </c>
    </row>
    <row r="21" spans="1:6" ht="42.75">
      <c r="A21" s="2" t="s">
        <v>12</v>
      </c>
      <c r="B21" s="5">
        <v>308928</v>
      </c>
      <c r="C21" s="10">
        <v>24</v>
      </c>
      <c r="D21" s="14">
        <f>B21/C21</f>
        <v>12872</v>
      </c>
      <c r="E21" s="25" t="s">
        <v>14</v>
      </c>
      <c r="F21" s="26">
        <v>24</v>
      </c>
    </row>
    <row r="22" spans="1:6" ht="57">
      <c r="A22" s="2" t="s">
        <v>15</v>
      </c>
      <c r="B22" s="6">
        <v>502045</v>
      </c>
      <c r="C22" s="11">
        <f>SUM(F22,F23,F24,F25)</f>
        <v>24</v>
      </c>
      <c r="D22" s="15">
        <f>B22/C22</f>
        <v>20918.541666666668</v>
      </c>
      <c r="E22" s="31" t="s">
        <v>49</v>
      </c>
      <c r="F22" s="32">
        <v>6</v>
      </c>
    </row>
    <row r="23" spans="1:6" ht="57">
      <c r="A23" s="3"/>
      <c r="B23" s="7"/>
      <c r="C23" s="12"/>
      <c r="D23" s="12"/>
      <c r="E23" s="31" t="s">
        <v>50</v>
      </c>
      <c r="F23" s="32">
        <v>6</v>
      </c>
    </row>
    <row r="24" spans="1:6" ht="57">
      <c r="A24" s="3"/>
      <c r="B24" s="7"/>
      <c r="C24" s="12"/>
      <c r="D24" s="12"/>
      <c r="E24" s="31" t="s">
        <v>51</v>
      </c>
      <c r="F24" s="32">
        <v>6</v>
      </c>
    </row>
    <row r="25" spans="1:6" ht="71.25">
      <c r="A25" s="33"/>
      <c r="B25" s="34"/>
      <c r="C25" s="35"/>
      <c r="D25" s="35"/>
      <c r="E25" s="36" t="s">
        <v>52</v>
      </c>
      <c r="F25" s="37">
        <v>6</v>
      </c>
    </row>
    <row r="26" spans="1:6" ht="57">
      <c r="A26" s="2" t="s">
        <v>16</v>
      </c>
      <c r="B26" s="6">
        <v>444515</v>
      </c>
      <c r="C26" s="11">
        <f>SUM(F26,F27)</f>
        <v>12</v>
      </c>
      <c r="D26" s="15">
        <f>B26/C26</f>
        <v>37042.916666666664</v>
      </c>
      <c r="E26" s="31" t="s">
        <v>53</v>
      </c>
      <c r="F26" s="32">
        <v>6</v>
      </c>
    </row>
    <row r="27" spans="1:6" ht="57">
      <c r="A27" s="4"/>
      <c r="B27" s="7"/>
      <c r="C27" s="12"/>
      <c r="D27" s="12"/>
      <c r="E27" s="31" t="s">
        <v>54</v>
      </c>
      <c r="F27" s="32">
        <v>6</v>
      </c>
    </row>
    <row r="28" spans="1:6" ht="24" customHeight="1">
      <c r="A28" s="22" t="s">
        <v>17</v>
      </c>
      <c r="B28" s="39">
        <v>303928</v>
      </c>
      <c r="C28" s="40">
        <v>0</v>
      </c>
      <c r="D28" s="41"/>
      <c r="E28" s="31"/>
      <c r="F28" s="32"/>
    </row>
    <row r="29" spans="1:6" ht="57">
      <c r="A29" s="2" t="s">
        <v>18</v>
      </c>
      <c r="B29" s="6">
        <v>474045</v>
      </c>
      <c r="C29" s="11">
        <f>SUM(F29,F30,F31)</f>
        <v>48</v>
      </c>
      <c r="D29" s="15">
        <f>B29/C29</f>
        <v>9875.9375</v>
      </c>
      <c r="E29" s="31" t="s">
        <v>21</v>
      </c>
      <c r="F29" s="32">
        <v>24</v>
      </c>
    </row>
    <row r="30" spans="1:6" ht="57">
      <c r="A30" s="4"/>
      <c r="B30" s="7"/>
      <c r="C30" s="12"/>
      <c r="D30" s="12"/>
      <c r="E30" s="31" t="s">
        <v>20</v>
      </c>
      <c r="F30" s="32">
        <v>12</v>
      </c>
    </row>
    <row r="31" spans="1:6" ht="57">
      <c r="A31" s="38"/>
      <c r="B31" s="34"/>
      <c r="C31" s="35"/>
      <c r="D31" s="35"/>
      <c r="E31" s="36" t="s">
        <v>19</v>
      </c>
      <c r="F31" s="37">
        <v>12</v>
      </c>
    </row>
    <row r="32" spans="1:6" ht="42.75">
      <c r="A32" s="22" t="s">
        <v>22</v>
      </c>
      <c r="B32" s="39">
        <v>259030</v>
      </c>
      <c r="C32" s="40">
        <v>12</v>
      </c>
      <c r="D32" s="41">
        <f>B32/C32</f>
        <v>21585.833333333332</v>
      </c>
      <c r="E32" s="31" t="s">
        <v>55</v>
      </c>
      <c r="F32" s="32">
        <v>12</v>
      </c>
    </row>
    <row r="33" spans="1:6" ht="15">
      <c r="A33" s="22" t="s">
        <v>23</v>
      </c>
      <c r="B33" s="39">
        <v>316416</v>
      </c>
      <c r="C33" s="40">
        <v>0</v>
      </c>
      <c r="D33" s="40"/>
      <c r="E33" s="31"/>
      <c r="F33" s="32"/>
    </row>
    <row r="34" spans="1:6" ht="57">
      <c r="A34" s="2" t="s">
        <v>24</v>
      </c>
      <c r="B34" s="6">
        <v>995397</v>
      </c>
      <c r="C34" s="11">
        <f>SUM(F34,F35,F36,F37)</f>
        <v>77</v>
      </c>
      <c r="D34" s="15">
        <f>B34/C34</f>
        <v>12927.233766233767</v>
      </c>
      <c r="E34" s="31" t="s">
        <v>56</v>
      </c>
      <c r="F34" s="32">
        <v>36</v>
      </c>
    </row>
    <row r="35" spans="1:6" ht="57">
      <c r="A35" s="3"/>
      <c r="B35" s="7"/>
      <c r="C35" s="12"/>
      <c r="D35" s="12"/>
      <c r="E35" s="31" t="s">
        <v>57</v>
      </c>
      <c r="F35" s="32">
        <v>12</v>
      </c>
    </row>
    <row r="36" spans="1:6" ht="57">
      <c r="A36" s="3"/>
      <c r="B36" s="7"/>
      <c r="C36" s="12"/>
      <c r="D36" s="12"/>
      <c r="E36" s="31" t="s">
        <v>58</v>
      </c>
      <c r="F36" s="32">
        <v>5</v>
      </c>
    </row>
    <row r="37" spans="1:6" ht="57">
      <c r="A37" s="3"/>
      <c r="B37" s="8"/>
      <c r="C37" s="13"/>
      <c r="D37" s="13"/>
      <c r="E37" s="31" t="s">
        <v>59</v>
      </c>
      <c r="F37" s="32">
        <v>24</v>
      </c>
    </row>
    <row r="38" spans="1:6" ht="57">
      <c r="A38" s="22" t="s">
        <v>25</v>
      </c>
      <c r="B38" s="39">
        <v>161345</v>
      </c>
      <c r="C38" s="40">
        <v>12</v>
      </c>
      <c r="D38" s="41">
        <f>B38/C38</f>
        <v>13445.416666666666</v>
      </c>
      <c r="E38" s="31" t="s">
        <v>26</v>
      </c>
      <c r="F38" s="32">
        <v>12</v>
      </c>
    </row>
    <row r="39" spans="1:6" ht="15">
      <c r="A39" s="22" t="s">
        <v>27</v>
      </c>
      <c r="B39" s="39">
        <v>309929</v>
      </c>
      <c r="C39" s="40">
        <v>0</v>
      </c>
      <c r="D39" s="41"/>
      <c r="E39" s="31"/>
      <c r="F39" s="32"/>
    </row>
    <row r="40" spans="1:6" ht="15">
      <c r="A40" s="22" t="s">
        <v>28</v>
      </c>
      <c r="B40" s="39">
        <v>270725</v>
      </c>
      <c r="C40" s="40">
        <v>0</v>
      </c>
      <c r="D40" s="41"/>
      <c r="E40" s="31"/>
      <c r="F40" s="32"/>
    </row>
    <row r="41" spans="1:6" ht="57">
      <c r="A41" s="22" t="s">
        <v>29</v>
      </c>
      <c r="B41" s="39">
        <v>464209</v>
      </c>
      <c r="C41" s="40">
        <v>6</v>
      </c>
      <c r="D41" s="41">
        <f>B41/C41</f>
        <v>77368.16666666667</v>
      </c>
      <c r="E41" s="31" t="s">
        <v>60</v>
      </c>
      <c r="F41" s="32">
        <v>6</v>
      </c>
    </row>
    <row r="42" spans="1:6" ht="15">
      <c r="A42" s="22" t="s">
        <v>30</v>
      </c>
      <c r="B42" s="39">
        <v>192973</v>
      </c>
      <c r="C42" s="40">
        <v>0</v>
      </c>
      <c r="D42" s="41"/>
      <c r="E42" s="31"/>
      <c r="F42" s="32"/>
    </row>
    <row r="43" spans="1:6" ht="57">
      <c r="A43" s="22" t="s">
        <v>31</v>
      </c>
      <c r="B43" s="39">
        <v>256850</v>
      </c>
      <c r="C43" s="40">
        <f>SUM(F43,F44,F45)</f>
        <v>39</v>
      </c>
      <c r="D43" s="41">
        <f>B43/C43</f>
        <v>6585.897435897436</v>
      </c>
      <c r="E43" s="31" t="s">
        <v>61</v>
      </c>
      <c r="F43" s="32">
        <v>15</v>
      </c>
    </row>
    <row r="44" spans="1:6" ht="57">
      <c r="A44" s="22"/>
      <c r="B44" s="39"/>
      <c r="C44" s="40"/>
      <c r="D44" s="40"/>
      <c r="E44" s="31" t="s">
        <v>62</v>
      </c>
      <c r="F44" s="32">
        <v>18</v>
      </c>
    </row>
    <row r="45" spans="1:6" ht="57">
      <c r="A45" s="22"/>
      <c r="B45" s="39"/>
      <c r="C45" s="40"/>
      <c r="D45" s="40"/>
      <c r="E45" s="31" t="s">
        <v>63</v>
      </c>
      <c r="F45" s="32">
        <v>6</v>
      </c>
    </row>
    <row r="46" spans="1:6" ht="42.75">
      <c r="A46" s="63" t="s">
        <v>70</v>
      </c>
      <c r="B46" s="39">
        <v>286801</v>
      </c>
      <c r="C46" s="40">
        <v>36</v>
      </c>
      <c r="D46" s="41">
        <f>B46/C46</f>
        <v>7966.694444444444</v>
      </c>
      <c r="E46" s="31" t="s">
        <v>64</v>
      </c>
      <c r="F46" s="32">
        <v>36</v>
      </c>
    </row>
    <row r="47" spans="1:6" ht="114">
      <c r="A47" s="63" t="s">
        <v>71</v>
      </c>
      <c r="B47" s="39">
        <v>278345</v>
      </c>
      <c r="C47" s="40">
        <v>6</v>
      </c>
      <c r="D47" s="41">
        <f>B47/C47</f>
        <v>46390.833333333336</v>
      </c>
      <c r="E47" s="31" t="s">
        <v>65</v>
      </c>
      <c r="F47" s="32">
        <v>6</v>
      </c>
    </row>
    <row r="48" spans="1:6" ht="71.25">
      <c r="A48" s="22" t="s">
        <v>32</v>
      </c>
      <c r="B48" s="39">
        <v>599042</v>
      </c>
      <c r="C48" s="40">
        <v>36</v>
      </c>
      <c r="D48" s="41">
        <f>B48/C48</f>
        <v>16640.055555555555</v>
      </c>
      <c r="E48" s="31" t="s">
        <v>66</v>
      </c>
      <c r="F48" s="32">
        <v>36</v>
      </c>
    </row>
    <row r="49" spans="1:4" ht="24" customHeight="1">
      <c r="A49" s="61" t="s">
        <v>67</v>
      </c>
      <c r="B49" s="51">
        <f>SUM(B5:B48)</f>
        <v>9599947</v>
      </c>
      <c r="C49" s="52">
        <f>SUM(C5:C48)</f>
        <v>577</v>
      </c>
      <c r="D49" s="50">
        <f>AVERAGE(D5:D48)</f>
        <v>22468.74062873401</v>
      </c>
    </row>
  </sheetData>
  <mergeCells count="2">
    <mergeCell ref="A1:F1"/>
    <mergeCell ref="A2:F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19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Z722216</cp:lastModifiedBy>
  <cp:lastPrinted>2009-05-08T11:20:21Z</cp:lastPrinted>
  <dcterms:created xsi:type="dcterms:W3CDTF">2009-03-12T09:17:20Z</dcterms:created>
  <dcterms:modified xsi:type="dcterms:W3CDTF">2009-05-14T12:34:19Z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62651895</vt:i4>
  </property>
  <property fmtid="{D5CDD505-2E9C-101B-9397-08002B2CF9AE}" pid="3" name="_EmailSubject">
    <vt:lpwstr>Sozialausschussvorlage</vt:lpwstr>
  </property>
  <property fmtid="{D5CDD505-2E9C-101B-9397-08002B2CF9AE}" pid="4" name="_AuthorEmail">
    <vt:lpwstr>Gabriele.Lapp@lvr.de</vt:lpwstr>
  </property>
  <property fmtid="{D5CDD505-2E9C-101B-9397-08002B2CF9AE}" pid="5" name="_AuthorEmailDisplayName">
    <vt:lpwstr>Lapp, Gabriele</vt:lpwstr>
  </property>
  <property fmtid="{D5CDD505-2E9C-101B-9397-08002B2CF9AE}" pid="6" name="_ReviewingToolsShownOnce">
    <vt:lpwstr/>
  </property>
</Properties>
</file>